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52\1 výzva\"/>
    </mc:Choice>
  </mc:AlternateContent>
  <xr:revisionPtr revIDLastSave="0" documentId="13_ncr:1_{DF11F6A0-30AB-4F52-A4A0-9160DBA084F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9" i="1"/>
  <c r="S10" i="1"/>
  <c r="S11" i="1"/>
  <c r="T7" i="1"/>
  <c r="P8" i="1"/>
  <c r="P9" i="1"/>
  <c r="P10" i="1"/>
  <c r="P11" i="1"/>
  <c r="T8" i="1"/>
  <c r="T11" i="1"/>
  <c r="P7" i="1"/>
  <c r="Q14" i="1" l="1"/>
  <c r="T10" i="1"/>
  <c r="S7" i="1"/>
  <c r="S9" i="1"/>
  <c r="R14" i="1"/>
</calcChain>
</file>

<file path=xl/sharedStrings.xml><?xml version="1.0" encoding="utf-8"?>
<sst xmlns="http://schemas.openxmlformats.org/spreadsheetml/2006/main" count="66" uniqueCount="55">
  <si>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</si>
  <si>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</si>
  <si>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</si>
  <si>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</si>
  <si>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</si>
  <si>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</si>
  <si>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</si>
  <si>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</si>
  <si>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</si>
  <si>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</si>
  <si>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</si>
  <si>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</si>
  <si>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>30236110-6 - Paměť RAM</t>
  </si>
  <si>
    <t xml:space="preserve">30237000-9 - Součásti, příslušenství a doplňky pro počítače </t>
  </si>
  <si>
    <t>30237100-0 - Součásti počítačů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</si>
  <si>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</si>
  <si>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</si>
  <si>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</si>
  <si>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</si>
  <si>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</si>
  <si>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</si>
  <si>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</si>
  <si>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</si>
  <si>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</si>
  <si>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</si>
  <si>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</si>
  <si>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</si>
  <si>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</si>
  <si>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</si>
  <si>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</si>
  <si>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</si>
  <si>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</si>
  <si>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NE</t>
  </si>
  <si>
    <t>21 dní</t>
  </si>
  <si>
    <t xml:space="preserve">Příloha č. 2 Kupní smlouvy - technická specifikace
Výpočetní technika (III.) 052 - 2024 </t>
  </si>
  <si>
    <t>Grafická karta</t>
  </si>
  <si>
    <t>Operační paměť RAM</t>
  </si>
  <si>
    <t>Počítačový zdroj</t>
  </si>
  <si>
    <t>M.2 SSD NVMe disk</t>
  </si>
  <si>
    <t>Napájecí adaptér k notebooku</t>
  </si>
  <si>
    <t>Společná faktura</t>
  </si>
  <si>
    <t>TM04000031 ICIAD/2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</si>
  <si>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</si>
  <si>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</si>
  <si>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Jaroslav Šebesta,
Tel.: 37763 2131</t>
  </si>
  <si>
    <t>Technická 8, 
301 00 Plzeň 3, 
Fakulta aplikovaných věd - Katedra kybernetiky,
místnost UC 431</t>
  </si>
  <si>
    <t>TZ244864  Krňoul</t>
  </si>
  <si>
    <t>TZ260382 Hlaváč, TZ260383 Gruber</t>
  </si>
  <si>
    <t>TZ260382 Hlaváč,  TZ244864 Krňoul, TZ237994 Hrúz , TZ260383 Gruber</t>
  </si>
  <si>
    <t>TZ260382Hlaváč, TZ260383 Gruber</t>
  </si>
  <si>
    <t>Grafická karta s rozhraním PCIe 4.0 x16, DLSS 3, 
frekvence až 2535 MHz (boost), 
min. 16 GB GDDR6 paměti, 
rychlost paměti min. 18 Gb/s, 
128-bit sběrnice, 
napájení 1x 8-pin, 
OpenGL 4.6, DirectX 12 Ultimate, 
2,5-slot design, 
dosahuje minimálně 22 979 v G3D Mark.</t>
  </si>
  <si>
    <r>
      <t xml:space="preserve">Operační paměť RAM, SO-DIMM DDR5 4800MHz, kit 2x32GB, 
</t>
    </r>
    <r>
      <rPr>
        <b/>
        <sz val="11"/>
        <color theme="1"/>
        <rFont val="Calibri"/>
        <family val="2"/>
        <charset val="238"/>
        <scheme val="minor"/>
      </rPr>
      <t>kompatibilní s notebookem MSI Vector GP68 HX 12V.</t>
    </r>
  </si>
  <si>
    <t>Počítačový zdroj s výkonem min. 1000 W, 
formát ATX, 
modulární kabeláž, 
140 mm tichý ventilátor, 
aktivní PFC, 
80 Plus Gold certifikace, 
typická účinnost 90%, 
konektory min.: 1x 20+4-pin, 2x 4+4-pin, 1x 12+4-pin, 4x 6+2-pin, 9x SATA a 3x Molex.</t>
  </si>
  <si>
    <t>Kapacita min. 4 TB, 
rozhraní PCIe Gen 4.0 x4 NVMe, 
rychlost čtení/zápisu až 7000 MB/s, 
životnost min. 3200 TBW.</t>
  </si>
  <si>
    <t>Napájecí adaptér k notebooku MSI VEKTOR GP68 HX V12, 
výkon min. 330W, 19,5V, 
včetně kabelu pro připojení do sítě, 
konektor 4,00/1,70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</si>
</sst>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11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2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left" vertical="center" wrapText="1" indent="1"/>
    </xf>
    <xf numFmtId="0" fontId="2" fillId="6" borderId="18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zoomScaleNormal="100" workbookViewId="0">
      <selection activeCell="G7" sqref="G7:G11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78.5703125" style="1" customWidth="1"/>
    <col min="7" max="7" width="32.140625" style="4" customWidth="1"/>
    <col min="8" max="8" width="23.42578125" style="4" customWidth="1"/>
    <col min="9" max="9" width="24.85546875" style="4" customWidth="1"/>
    <col min="10" max="10" width="16.140625" style="1" customWidth="1"/>
    <col min="11" max="11" width="33.28515625" customWidth="1"/>
    <col min="12" max="12" width="27.7109375" customWidth="1"/>
    <col min="13" max="13" width="25" customWidth="1"/>
    <col min="14" max="14" width="29.140625" style="4" customWidth="1"/>
    <col min="15" max="15" width="24.85546875" style="4" customWidth="1"/>
    <col min="16" max="16" width="18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" style="5" customWidth="1"/>
  </cols>
  <sheetData>
    <row r="1" spans="1:22" ht="40.9" customHeight="1" x14ac:dyDescent="0.25">
      <c r="B1" s="92" t="s">
        <v>34</v>
      </c>
      <c r="C1" s="93"/>
      <c r="D1" s="93"/>
      <c r="E1"/>
      <c r="G1" s="41"/>
      <c r="V1"/>
    </row>
    <row r="2" spans="1:22" ht="17.25" customHeight="1" x14ac:dyDescent="0.25">
      <c r="C2"/>
      <c r="D2" s="9"/>
      <c r="E2" s="10"/>
      <c r="G2" s="96"/>
      <c r="H2" s="97"/>
      <c r="I2" s="97"/>
      <c r="J2" s="97"/>
      <c r="K2" s="97"/>
      <c r="L2" s="97"/>
      <c r="M2" s="97"/>
      <c r="N2" s="97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9"/>
      <c r="E3" s="79"/>
      <c r="F3" s="79"/>
      <c r="G3" s="97"/>
      <c r="H3" s="97"/>
      <c r="I3" s="97"/>
      <c r="J3" s="97"/>
      <c r="K3" s="97"/>
      <c r="L3" s="97"/>
      <c r="M3" s="97"/>
      <c r="N3" s="97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9"/>
      <c r="E4" s="79"/>
      <c r="F4" s="79"/>
      <c r="G4" s="79"/>
      <c r="H4" s="7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4" t="s">
        <v>2</v>
      </c>
      <c r="H5" s="95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15</v>
      </c>
      <c r="D6" s="32" t="s">
        <v>4</v>
      </c>
      <c r="E6" s="32" t="s">
        <v>16</v>
      </c>
      <c r="F6" s="32" t="s">
        <v>17</v>
      </c>
      <c r="G6" s="37" t="s">
        <v>26</v>
      </c>
      <c r="H6" s="38" t="s">
        <v>27</v>
      </c>
      <c r="I6" s="33" t="s">
        <v>18</v>
      </c>
      <c r="J6" s="32" t="s">
        <v>19</v>
      </c>
      <c r="K6" s="32" t="s">
        <v>43</v>
      </c>
      <c r="L6" s="34" t="s">
        <v>20</v>
      </c>
      <c r="M6" s="35" t="s">
        <v>21</v>
      </c>
      <c r="N6" s="34" t="s">
        <v>22</v>
      </c>
      <c r="O6" s="32" t="s">
        <v>30</v>
      </c>
      <c r="P6" s="34" t="s">
        <v>23</v>
      </c>
      <c r="Q6" s="32" t="s">
        <v>5</v>
      </c>
      <c r="R6" s="36" t="s">
        <v>6</v>
      </c>
      <c r="S6" s="78" t="s">
        <v>7</v>
      </c>
      <c r="T6" s="78" t="s">
        <v>8</v>
      </c>
      <c r="U6" s="34" t="s">
        <v>24</v>
      </c>
      <c r="V6" s="34" t="s">
        <v>25</v>
      </c>
    </row>
    <row r="7" spans="1:22" ht="164.25" customHeight="1" thickTop="1" thickBot="1" x14ac:dyDescent="0.3">
      <c r="A7" s="20"/>
      <c r="B7" s="52">
        <v>1</v>
      </c>
      <c r="C7" s="53" t="s">
        <v>35</v>
      </c>
      <c r="D7" s="54">
        <v>2</v>
      </c>
      <c r="E7" s="55" t="s">
        <v>29</v>
      </c>
      <c r="F7" s="75" t="s">
        <v>50</v>
      </c>
      <c r="G7" s="110"/>
      <c r="H7" s="56" t="s">
        <v>32</v>
      </c>
      <c r="I7" s="98" t="s">
        <v>40</v>
      </c>
      <c r="J7" s="101" t="s">
        <v>42</v>
      </c>
      <c r="K7" s="98" t="s">
        <v>41</v>
      </c>
      <c r="L7" s="89"/>
      <c r="M7" s="104" t="s">
        <v>44</v>
      </c>
      <c r="N7" s="104" t="s">
        <v>45</v>
      </c>
      <c r="O7" s="107" t="s">
        <v>33</v>
      </c>
      <c r="P7" s="57">
        <f>D7*Q7</f>
        <v>21000</v>
      </c>
      <c r="Q7" s="58">
        <v>10500</v>
      </c>
      <c r="R7" s="111"/>
      <c r="S7" s="59">
        <f>D7*R7</f>
        <v>0</v>
      </c>
      <c r="T7" s="60" t="str">
        <f t="shared" ref="T7" si="0">IF(ISNUMBER(R7), IF(R7&gt;Q7,"NEVYHOVUJE","VYHOVUJE")," ")</f>
        <v xml:space="preserve"> </v>
      </c>
      <c r="U7" s="61" t="s">
        <v>46</v>
      </c>
      <c r="V7" s="62" t="s">
        <v>14</v>
      </c>
    </row>
    <row r="8" spans="1:22" ht="60.75" customHeight="1" thickTop="1" thickBot="1" x14ac:dyDescent="0.3">
      <c r="A8" s="20"/>
      <c r="B8" s="63">
        <v>2</v>
      </c>
      <c r="C8" s="64" t="s">
        <v>36</v>
      </c>
      <c r="D8" s="65">
        <v>2</v>
      </c>
      <c r="E8" s="66" t="s">
        <v>29</v>
      </c>
      <c r="F8" s="76" t="s">
        <v>51</v>
      </c>
      <c r="G8" s="110"/>
      <c r="H8" s="67" t="s">
        <v>32</v>
      </c>
      <c r="I8" s="99"/>
      <c r="J8" s="102"/>
      <c r="K8" s="99"/>
      <c r="L8" s="90"/>
      <c r="M8" s="105"/>
      <c r="N8" s="105"/>
      <c r="O8" s="108"/>
      <c r="P8" s="68">
        <f>D8*Q8</f>
        <v>7400</v>
      </c>
      <c r="Q8" s="69">
        <v>3700</v>
      </c>
      <c r="R8" s="112"/>
      <c r="S8" s="70">
        <f>D8*R8</f>
        <v>0</v>
      </c>
      <c r="T8" s="71" t="str">
        <f t="shared" ref="T8:T11" si="1">IF(ISNUMBER(R8), IF(R8&gt;Q8,"NEVYHOVUJE","VYHOVUJE")," ")</f>
        <v xml:space="preserve"> </v>
      </c>
      <c r="U8" s="72" t="s">
        <v>47</v>
      </c>
      <c r="V8" s="73" t="s">
        <v>12</v>
      </c>
    </row>
    <row r="9" spans="1:22" ht="150" customHeight="1" thickTop="1" thickBot="1" x14ac:dyDescent="0.3">
      <c r="A9" s="20"/>
      <c r="B9" s="63">
        <v>3</v>
      </c>
      <c r="C9" s="64" t="s">
        <v>37</v>
      </c>
      <c r="D9" s="65">
        <v>1</v>
      </c>
      <c r="E9" s="66" t="s">
        <v>29</v>
      </c>
      <c r="F9" s="76" t="s">
        <v>52</v>
      </c>
      <c r="G9" s="110"/>
      <c r="H9" s="67" t="s">
        <v>32</v>
      </c>
      <c r="I9" s="99"/>
      <c r="J9" s="102"/>
      <c r="K9" s="99"/>
      <c r="L9" s="90"/>
      <c r="M9" s="105"/>
      <c r="N9" s="105"/>
      <c r="O9" s="108"/>
      <c r="P9" s="68">
        <f>D9*Q9</f>
        <v>2700</v>
      </c>
      <c r="Q9" s="69">
        <v>2700</v>
      </c>
      <c r="R9" s="112"/>
      <c r="S9" s="70">
        <f>D9*R9</f>
        <v>0</v>
      </c>
      <c r="T9" s="71" t="str">
        <f t="shared" si="1"/>
        <v xml:space="preserve"> </v>
      </c>
      <c r="U9" s="72" t="s">
        <v>46</v>
      </c>
      <c r="V9" s="73" t="s">
        <v>14</v>
      </c>
    </row>
    <row r="10" spans="1:22" ht="95.25" customHeight="1" thickTop="1" thickBot="1" x14ac:dyDescent="0.3">
      <c r="A10" s="20"/>
      <c r="B10" s="63">
        <v>4</v>
      </c>
      <c r="C10" s="64" t="s">
        <v>38</v>
      </c>
      <c r="D10" s="65">
        <v>4</v>
      </c>
      <c r="E10" s="66" t="s">
        <v>29</v>
      </c>
      <c r="F10" s="76" t="s">
        <v>53</v>
      </c>
      <c r="G10" s="110"/>
      <c r="H10" s="67" t="s">
        <v>32</v>
      </c>
      <c r="I10" s="99"/>
      <c r="J10" s="102"/>
      <c r="K10" s="99"/>
      <c r="L10" s="90"/>
      <c r="M10" s="105"/>
      <c r="N10" s="105"/>
      <c r="O10" s="108"/>
      <c r="P10" s="68">
        <f>D10*Q10</f>
        <v>30800</v>
      </c>
      <c r="Q10" s="69">
        <v>7700</v>
      </c>
      <c r="R10" s="112"/>
      <c r="S10" s="70">
        <f>D10*R10</f>
        <v>0</v>
      </c>
      <c r="T10" s="71" t="str">
        <f t="shared" si="1"/>
        <v xml:space="preserve"> </v>
      </c>
      <c r="U10" s="72" t="s">
        <v>48</v>
      </c>
      <c r="V10" s="73" t="s">
        <v>11</v>
      </c>
    </row>
    <row r="11" spans="1:22" ht="102" customHeight="1" thickTop="1" thickBot="1" x14ac:dyDescent="0.3">
      <c r="A11" s="20"/>
      <c r="B11" s="42">
        <v>5</v>
      </c>
      <c r="C11" s="43" t="s">
        <v>39</v>
      </c>
      <c r="D11" s="44">
        <v>2</v>
      </c>
      <c r="E11" s="45" t="s">
        <v>29</v>
      </c>
      <c r="F11" s="77" t="s">
        <v>54</v>
      </c>
      <c r="G11" s="110"/>
      <c r="H11" s="46" t="s">
        <v>32</v>
      </c>
      <c r="I11" s="100"/>
      <c r="J11" s="103"/>
      <c r="K11" s="100"/>
      <c r="L11" s="91"/>
      <c r="M11" s="106"/>
      <c r="N11" s="106"/>
      <c r="O11" s="109"/>
      <c r="P11" s="47">
        <f>D11*Q11</f>
        <v>5000</v>
      </c>
      <c r="Q11" s="48">
        <v>2500</v>
      </c>
      <c r="R11" s="113"/>
      <c r="S11" s="49">
        <f>D11*R11</f>
        <v>0</v>
      </c>
      <c r="T11" s="50" t="str">
        <f t="shared" si="1"/>
        <v xml:space="preserve"> </v>
      </c>
      <c r="U11" s="74" t="s">
        <v>49</v>
      </c>
      <c r="V11" s="51" t="s">
        <v>13</v>
      </c>
    </row>
    <row r="12" spans="1:22" ht="17.45" customHeight="1" thickTop="1" thickBot="1" x14ac:dyDescent="0.3">
      <c r="C12"/>
      <c r="D12"/>
      <c r="E12"/>
      <c r="F12"/>
      <c r="G12"/>
      <c r="H12"/>
      <c r="I12"/>
      <c r="J12"/>
      <c r="N12"/>
      <c r="O12"/>
      <c r="P12"/>
    </row>
    <row r="13" spans="1:22" ht="51.75" customHeight="1" thickTop="1" thickBot="1" x14ac:dyDescent="0.3">
      <c r="B13" s="87" t="s">
        <v>28</v>
      </c>
      <c r="C13" s="87"/>
      <c r="D13" s="87"/>
      <c r="E13" s="87"/>
      <c r="F13" s="87"/>
      <c r="G13" s="87"/>
      <c r="H13" s="40"/>
      <c r="I13" s="40"/>
      <c r="J13" s="21"/>
      <c r="K13" s="21"/>
      <c r="L13" s="6"/>
      <c r="M13" s="6"/>
      <c r="N13" s="6"/>
      <c r="O13" s="22"/>
      <c r="P13" s="22"/>
      <c r="Q13" s="23" t="s">
        <v>9</v>
      </c>
      <c r="R13" s="84" t="s">
        <v>10</v>
      </c>
      <c r="S13" s="85"/>
      <c r="T13" s="86"/>
      <c r="U13" s="24"/>
      <c r="V13" s="25"/>
    </row>
    <row r="14" spans="1:22" ht="30" customHeight="1" thickTop="1" thickBot="1" x14ac:dyDescent="0.3">
      <c r="B14" s="88"/>
      <c r="C14" s="88"/>
      <c r="D14" s="88"/>
      <c r="E14" s="88"/>
      <c r="F14" s="88"/>
      <c r="G14" s="88"/>
      <c r="H14" s="88"/>
      <c r="I14" s="26"/>
      <c r="L14" s="9"/>
      <c r="M14" s="9"/>
      <c r="N14" s="9"/>
      <c r="O14" s="27"/>
      <c r="P14" s="27"/>
      <c r="Q14" s="28">
        <f>SUM(P7:P11)</f>
        <v>66900</v>
      </c>
      <c r="R14" s="81">
        <f>SUM(S7:S11)</f>
        <v>0</v>
      </c>
      <c r="S14" s="82"/>
      <c r="T14" s="83"/>
    </row>
    <row r="15" spans="1:22" ht="15.75" thickTop="1" x14ac:dyDescent="0.25">
      <c r="B15" s="80" t="s">
        <v>31</v>
      </c>
      <c r="C15" s="80"/>
      <c r="D15" s="80"/>
      <c r="E15" s="80"/>
      <c r="F15" s="80"/>
      <c r="G15" s="80"/>
      <c r="H15" s="79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79"/>
      <c r="H16" s="79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79"/>
      <c r="H17" s="79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79"/>
      <c r="H18" s="79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ht="19.899999999999999" customHeight="1" x14ac:dyDescent="0.25">
      <c r="C19" s="21"/>
      <c r="D19" s="29"/>
      <c r="E19" s="21"/>
      <c r="F19" s="21"/>
      <c r="G19" s="79"/>
      <c r="H19" s="7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H20" s="3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79"/>
      <c r="H21" s="7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79"/>
      <c r="H22" s="7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79"/>
      <c r="H23" s="7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79"/>
      <c r="H24" s="7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79"/>
      <c r="H25" s="7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79"/>
      <c r="H26" s="7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79"/>
      <c r="H27" s="7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79"/>
      <c r="H28" s="7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79"/>
      <c r="H29" s="7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79"/>
      <c r="H30" s="7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79"/>
      <c r="H31" s="7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79"/>
      <c r="H32" s="7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9"/>
      <c r="H33" s="7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9"/>
      <c r="H34" s="7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9"/>
      <c r="H35" s="7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9"/>
      <c r="H36" s="7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9"/>
      <c r="H37" s="7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9"/>
      <c r="H38" s="7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9"/>
      <c r="H39" s="7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9"/>
      <c r="H40" s="7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9"/>
      <c r="H41" s="7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9"/>
      <c r="H42" s="7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9"/>
      <c r="H43" s="7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9"/>
      <c r="H44" s="7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9"/>
      <c r="H45" s="7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9"/>
      <c r="H46" s="7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9"/>
      <c r="H47" s="7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9"/>
      <c r="H48" s="7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9"/>
      <c r="H49" s="7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9"/>
      <c r="H50" s="7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9"/>
      <c r="H51" s="7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9"/>
      <c r="H52" s="7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9"/>
      <c r="H53" s="7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9"/>
      <c r="H54" s="7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9"/>
      <c r="H55" s="7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9"/>
      <c r="H56" s="7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9"/>
      <c r="H57" s="7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9"/>
      <c r="H58" s="7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9"/>
      <c r="H59" s="7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9"/>
      <c r="H60" s="7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9"/>
      <c r="H61" s="7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9"/>
      <c r="H62" s="7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9"/>
      <c r="H63" s="7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9"/>
      <c r="H64" s="7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9"/>
      <c r="H65" s="7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9"/>
      <c r="H66" s="7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9"/>
      <c r="H67" s="7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9"/>
      <c r="H68" s="7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9"/>
      <c r="H69" s="7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9"/>
      <c r="H70" s="7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9"/>
      <c r="H71" s="7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9"/>
      <c r="H72" s="7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9"/>
      <c r="H73" s="7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9"/>
      <c r="H74" s="7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9"/>
      <c r="H75" s="7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9"/>
      <c r="H76" s="7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9"/>
      <c r="H77" s="7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9"/>
      <c r="H78" s="7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9"/>
      <c r="H79" s="7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9"/>
      <c r="H80" s="7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9"/>
      <c r="H81" s="7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9"/>
      <c r="H82" s="7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9"/>
      <c r="H83" s="7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9"/>
      <c r="H84" s="7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9"/>
      <c r="H85" s="7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9"/>
      <c r="H86" s="7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9"/>
      <c r="H87" s="7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9"/>
      <c r="H88" s="7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9"/>
      <c r="H89" s="7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9"/>
      <c r="H90" s="7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9"/>
      <c r="H91" s="7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9"/>
      <c r="H92" s="7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9"/>
      <c r="H93" s="7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9"/>
      <c r="H94" s="7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9"/>
      <c r="H95" s="7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9"/>
      <c r="H96" s="79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9"/>
      <c r="H97" s="79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9"/>
      <c r="H98" s="79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9"/>
      <c r="H99" s="79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9"/>
      <c r="H100" s="79"/>
      <c r="I100" s="11"/>
      <c r="J100" s="11"/>
      <c r="K100" s="11"/>
      <c r="L100" s="11"/>
      <c r="M100" s="11"/>
      <c r="N100" s="5"/>
      <c r="O100" s="5"/>
      <c r="P100" s="5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</sheetData>
  <sheetProtection algorithmName="SHA-512" hashValue="IqiGs8lcDjopSQkYNKlLgujvLxsHfwUMCQ/1tvqbOtVd2EYzWRMvg/eQ3qMnizFK9Ml+PjEXqdWgKxKOd8RItg==" saltValue="eCDYuUHw/qQgyKzrTiTVOw==" spinCount="100000" sheet="1" objects="1" scenarios="1"/>
  <mergeCells count="15">
    <mergeCell ref="L7:L11"/>
    <mergeCell ref="B1:D1"/>
    <mergeCell ref="G5:H5"/>
    <mergeCell ref="G2:N3"/>
    <mergeCell ref="I7:I11"/>
    <mergeCell ref="J7:J11"/>
    <mergeCell ref="K7:K11"/>
    <mergeCell ref="M7:M11"/>
    <mergeCell ref="N7:N11"/>
    <mergeCell ref="O7:O11"/>
    <mergeCell ref="B15:G15"/>
    <mergeCell ref="R14:T14"/>
    <mergeCell ref="R13:T13"/>
    <mergeCell ref="B13:G13"/>
    <mergeCell ref="B14:H14"/>
  </mergeCells>
  <conditionalFormatting sqref="B7:B11 D7:D11">
    <cfRule type="containsBlanks" dxfId="7" priority="96">
      <formula>LEN(TRIM(B7))=0</formula>
    </cfRule>
  </conditionalFormatting>
  <conditionalFormatting sqref="B7:B11">
    <cfRule type="cellIs" dxfId="6" priority="93" operator="greaterThanOrEqual">
      <formula>1</formula>
    </cfRule>
  </conditionalFormatting>
  <conditionalFormatting sqref="R7:R11 G7:H11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1">
    <cfRule type="notContainsBlanks" dxfId="2" priority="69">
      <formula>LEN(TRIM(G7))&gt;0</formula>
    </cfRule>
  </conditionalFormatting>
  <conditionalFormatting sqref="T7:T11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CDFFE527-52D3-4727-B079-759E44174631}">
      <formula1>"ANO,NE"</formula1>
    </dataValidation>
    <dataValidation type="list" showInputMessage="1" showErrorMessage="1" sqref="E7:E11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1A9421B-E06C-4DEB-987B-61EFD4C85461}">
          <x14:formula1>
            <xm:f>#REF!</xm:f>
          </x14:formula1>
          <xm:sqref>V7:V11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2024-03-21T11:15:44Z</cp:lastPrinted>
  <dcterms:created xsi:type="dcterms:W3CDTF">2014-03-05T12:43:32Z</dcterms:created>
  <dcterms:modified xsi:type="dcterms:W3CDTF">2024-04-05T12:18:56Z</dcterms:modified>
</cp:coreProperties>
</file>